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rolan\Desktop\"/>
    </mc:Choice>
  </mc:AlternateContent>
  <xr:revisionPtr revIDLastSave="0" documentId="13_ncr:1_{505F3B46-435D-461C-9950-C525E16F0A53}" xr6:coauthVersionLast="38" xr6:coauthVersionMax="38" xr10:uidLastSave="{00000000-0000-0000-0000-000000000000}"/>
  <bookViews>
    <workbookView xWindow="0" yWindow="0" windowWidth="20490" windowHeight="8130" xr2:uid="{E7912A52-86B5-4CF5-89EC-41B36D69FCC3}"/>
  </bookViews>
  <sheets>
    <sheet name="test " sheetId="1" r:id="rId1"/>
    <sheet name="résultats" sheetId="2" r:id="rId2"/>
  </sheets>
  <definedNames>
    <definedName name="_xlcn.WorksheetConnection_résultatsQ16Q181" hidden="1">résultats!$Q$16:$Q$18</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résultats!$Q$16:$Q$18"/>
        </x15:modelTables>
      </x15:dataModel>
    </ext>
  </extLst>
</workbook>
</file>

<file path=xl/calcChain.xml><?xml version="1.0" encoding="utf-8"?>
<calcChain xmlns="http://schemas.openxmlformats.org/spreadsheetml/2006/main">
  <c r="D25" i="1" l="1"/>
  <c r="E25" i="1"/>
  <c r="F25" i="1"/>
  <c r="G25" i="1"/>
  <c r="C25" i="1"/>
  <c r="H25" i="1" l="1"/>
  <c r="G21" i="2"/>
  <c r="G22" i="2"/>
  <c r="G23" i="2"/>
  <c r="G24" i="2"/>
  <c r="G20" i="2"/>
  <c r="G12" i="2"/>
  <c r="G13" i="2"/>
  <c r="G14" i="2"/>
  <c r="G15" i="2"/>
  <c r="G16" i="2"/>
  <c r="G17" i="2"/>
  <c r="G18" i="2"/>
  <c r="G11" i="2"/>
  <c r="G7" i="2"/>
  <c r="G8" i="2"/>
  <c r="G6" i="2"/>
  <c r="F21" i="2"/>
  <c r="F22" i="2"/>
  <c r="F23" i="2"/>
  <c r="F24" i="2"/>
  <c r="F20" i="2"/>
  <c r="F12" i="2"/>
  <c r="F13" i="2"/>
  <c r="F14" i="2"/>
  <c r="F15" i="2"/>
  <c r="F16" i="2"/>
  <c r="F17" i="2"/>
  <c r="F18" i="2"/>
  <c r="F11" i="2"/>
  <c r="F7" i="2"/>
  <c r="F8" i="2"/>
  <c r="F6" i="2"/>
  <c r="D21" i="2"/>
  <c r="D22" i="2"/>
  <c r="D23" i="2"/>
  <c r="D24" i="2"/>
  <c r="D20" i="2"/>
  <c r="H20" i="2" s="1"/>
  <c r="D12" i="2"/>
  <c r="D13" i="2"/>
  <c r="D14" i="2"/>
  <c r="D15" i="2"/>
  <c r="D16" i="2"/>
  <c r="D17" i="2"/>
  <c r="D18" i="2"/>
  <c r="D11" i="2"/>
  <c r="D10" i="2"/>
  <c r="D7" i="2"/>
  <c r="D8" i="2"/>
  <c r="D6" i="2"/>
  <c r="C21" i="2"/>
  <c r="C22" i="2"/>
  <c r="C23" i="2"/>
  <c r="C24" i="2"/>
  <c r="C20" i="2"/>
  <c r="C12" i="2"/>
  <c r="C13" i="2"/>
  <c r="C14" i="2"/>
  <c r="C15" i="2"/>
  <c r="C16" i="2"/>
  <c r="H16" i="2" s="1"/>
  <c r="C17" i="2"/>
  <c r="C18" i="2"/>
  <c r="C11" i="2"/>
  <c r="C7" i="2"/>
  <c r="C8" i="2"/>
  <c r="C6" i="2"/>
  <c r="C5" i="2"/>
  <c r="D5" i="2"/>
  <c r="E5" i="2"/>
  <c r="F5" i="2"/>
  <c r="G5" i="2"/>
  <c r="E6" i="2"/>
  <c r="H6" i="2" s="1"/>
  <c r="E7" i="2"/>
  <c r="E8" i="2"/>
  <c r="C9" i="2"/>
  <c r="D9" i="2"/>
  <c r="E9" i="2"/>
  <c r="F9" i="2"/>
  <c r="G9" i="2"/>
  <c r="C10" i="2"/>
  <c r="E10" i="2"/>
  <c r="F10" i="2"/>
  <c r="G10" i="2"/>
  <c r="E11" i="2"/>
  <c r="E12" i="2"/>
  <c r="E13" i="2"/>
  <c r="E14" i="2"/>
  <c r="E15" i="2"/>
  <c r="E16" i="2"/>
  <c r="E17" i="2"/>
  <c r="E18" i="2"/>
  <c r="C19" i="2"/>
  <c r="D19" i="2"/>
  <c r="E19" i="2"/>
  <c r="F19" i="2"/>
  <c r="G19" i="2"/>
  <c r="E20" i="2"/>
  <c r="E21" i="2"/>
  <c r="E22" i="2"/>
  <c r="E23" i="2"/>
  <c r="E24" i="2"/>
  <c r="H15" i="2"/>
  <c r="A1" i="2"/>
  <c r="B1" i="2"/>
  <c r="C1" i="2"/>
  <c r="A2" i="2"/>
  <c r="B2" i="2"/>
  <c r="C2" i="2"/>
  <c r="A3" i="2"/>
  <c r="B3" i="2"/>
  <c r="C3" i="2"/>
  <c r="A4" i="2"/>
  <c r="B4" i="2"/>
  <c r="C4" i="2"/>
  <c r="D4" i="2"/>
  <c r="E4" i="2"/>
  <c r="F4" i="2"/>
  <c r="G4" i="2"/>
  <c r="A5" i="2"/>
  <c r="B5" i="2"/>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H23" i="2" l="1"/>
  <c r="H19" i="2"/>
  <c r="H7" i="2"/>
  <c r="H21" i="2"/>
  <c r="H12" i="2"/>
  <c r="H18" i="2"/>
  <c r="H14" i="2"/>
  <c r="H11" i="2"/>
  <c r="K5" i="2" s="1"/>
  <c r="K6" i="2" s="1"/>
  <c r="L17" i="2" s="1"/>
  <c r="H10" i="2"/>
  <c r="H9" i="2"/>
  <c r="H22" i="2"/>
  <c r="H5" i="2"/>
  <c r="H13" i="2"/>
  <c r="H8" i="2"/>
  <c r="H24" i="2"/>
  <c r="H17" i="2"/>
  <c r="M5" i="2" l="1"/>
  <c r="M6" i="2" s="1"/>
  <c r="N17" i="2" s="1"/>
  <c r="I5" i="2"/>
  <c r="I6" i="2" s="1"/>
  <c r="J17" i="2" s="1"/>
  <c r="J5" i="2"/>
  <c r="J6" i="2" s="1"/>
  <c r="K17" i="2" s="1"/>
  <c r="L5" i="2"/>
  <c r="L6" i="2" s="1"/>
  <c r="M17" i="2" s="1"/>
  <c r="H25" i="2"/>
  <c r="N5" i="2" l="1"/>
  <c r="N6" i="2" s="1"/>
  <c r="P5" i="2" s="1"/>
  <c r="P6"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CF7E50-7840-42B5-A6DF-AD3B8751C0DA}"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56C3E39-81F5-49D9-B6E7-4EF02CE12166}" name="WorksheetConnection_résultats!$Q$16:$Q$18" type="102" refreshedVersion="6" minRefreshableVersion="5">
    <extLst>
      <ext xmlns:x15="http://schemas.microsoft.com/office/spreadsheetml/2010/11/main" uri="{DE250136-89BD-433C-8126-D09CA5730AF9}">
        <x15:connection id="Plage">
          <x15:rangePr sourceName="_xlcn.WorksheetConnection_résultatsQ16Q181"/>
        </x15:connection>
      </ext>
    </extLst>
  </connection>
</connections>
</file>

<file path=xl/sharedStrings.xml><?xml version="1.0" encoding="utf-8"?>
<sst xmlns="http://schemas.openxmlformats.org/spreadsheetml/2006/main" count="45" uniqueCount="40">
  <si>
    <t>je n'aime pas exprimer ou communiquer mes émotions</t>
  </si>
  <si>
    <t>je sais très bien dans quel état affectif je me trouve</t>
  </si>
  <si>
    <t>ce qui se passe à l'interieur de mon corps transparait dans mon comportement</t>
  </si>
  <si>
    <t>par moments, des fortes émotions me font craquer</t>
  </si>
  <si>
    <t>je préfère garder pour moi les choses qui me préoccupent</t>
  </si>
  <si>
    <t>mon etat physique me fait réfléchir sur mes émotions</t>
  </si>
  <si>
    <t>je peux nommer précisemment tous mes états affectifs</t>
  </si>
  <si>
    <t>j'arrive à alléger ou reporter l'impact d'une forte émotion</t>
  </si>
  <si>
    <t>je fais volontiers part aux aures de mes sentiments mêmes désagréables</t>
  </si>
  <si>
    <t>mon humeur se voit à travers mes comportemenst et mes expressions</t>
  </si>
  <si>
    <t>il m'arrive de m'effondrer sous mes sentiments</t>
  </si>
  <si>
    <t>pour moi, il est important de communiquer aux autres comment je vais</t>
  </si>
  <si>
    <t>je sais toujours précisemment comment je vais</t>
  </si>
  <si>
    <t>je sais qu'il est possible de lire mon état interne sur mon visage</t>
  </si>
  <si>
    <t>j'arrive à atténuer mes émotions , même dans les situations difficiles</t>
  </si>
  <si>
    <t>mes réactions corporelles sont en rapport avec mon humeur</t>
  </si>
  <si>
    <t>les autres me font remarquer les humeurs que j'exprime</t>
  </si>
  <si>
    <t>mes sentiments forts sont accompagnés de réactions corporelles internes</t>
  </si>
  <si>
    <t>je peux toujours m'expliquer pourquoi je me trouve dans un certain état affectif</t>
  </si>
  <si>
    <t>dans certaines circonstances, c'est par mes réactions internes que je remarque comment je vais</t>
  </si>
  <si>
    <t>pas du tout</t>
  </si>
  <si>
    <t>un peu</t>
  </si>
  <si>
    <t>beaucoup</t>
  </si>
  <si>
    <t>modérément</t>
  </si>
  <si>
    <t>extrêmement</t>
  </si>
  <si>
    <t xml:space="preserve">Code : </t>
  </si>
  <si>
    <t xml:space="preserve">Age : </t>
  </si>
  <si>
    <t xml:space="preserve">Date du jour : </t>
  </si>
  <si>
    <r>
      <t xml:space="preserve">Sexe : </t>
    </r>
    <r>
      <rPr>
        <sz val="11"/>
        <color theme="1"/>
        <rFont val="Calibri"/>
        <family val="2"/>
      </rPr>
      <t>⃝ F  ⃝ M</t>
    </r>
  </si>
  <si>
    <t>En général, il me semble que :</t>
  </si>
  <si>
    <t>REPCOG</t>
  </si>
  <si>
    <t>COMEMO</t>
  </si>
  <si>
    <t>PERINT</t>
  </si>
  <si>
    <t>PEREXT</t>
  </si>
  <si>
    <t>T</t>
  </si>
  <si>
    <t>REGEMO</t>
  </si>
  <si>
    <t>TOTAL</t>
  </si>
  <si>
    <r>
      <rPr>
        <b/>
        <sz val="14"/>
        <color theme="1"/>
        <rFont val="Calibri"/>
        <family val="2"/>
        <scheme val="minor"/>
      </rPr>
      <t>Consignes</t>
    </r>
    <r>
      <rPr>
        <b/>
        <sz val="11"/>
        <color theme="1"/>
        <rFont val="Calibri"/>
        <family val="2"/>
        <scheme val="minor"/>
      </rPr>
      <t xml:space="preserve"> :</t>
    </r>
    <r>
      <rPr>
        <sz val="11"/>
        <color theme="1"/>
        <rFont val="Calibri"/>
        <family val="2"/>
        <scheme val="minor"/>
      </rPr>
      <t xml:space="preserve"> Ce questionnaire porte sur votre façon de vivre vos émotions, vos états affectifs, ainsi que vos humeurs dans la vie de tous les jours.                       Répondez  </t>
    </r>
    <r>
      <rPr>
        <b/>
        <sz val="11"/>
        <color theme="1"/>
        <rFont val="Calibri"/>
        <family val="2"/>
        <scheme val="minor"/>
      </rPr>
      <t xml:space="preserve">(mettre le </t>
    </r>
    <r>
      <rPr>
        <b/>
        <sz val="14"/>
        <color theme="1"/>
        <rFont val="Calibri"/>
        <family val="2"/>
        <scheme val="minor"/>
      </rPr>
      <t>chiffre 1</t>
    </r>
    <r>
      <rPr>
        <b/>
        <sz val="11"/>
        <color theme="1"/>
        <rFont val="Calibri"/>
        <family val="2"/>
        <scheme val="minor"/>
      </rPr>
      <t xml:space="preserve"> dans la case choisie</t>
    </r>
    <r>
      <rPr>
        <sz val="11"/>
        <color theme="1"/>
        <rFont val="Calibri"/>
        <family val="2"/>
        <scheme val="minor"/>
      </rPr>
      <t xml:space="preserve">) de la manière qui vous correspond le mieux et non pas de la manière qui vous paraIt être la plus juste.            Faites attention de répondre à toutes les questions (le chiffre sous case </t>
    </r>
    <r>
      <rPr>
        <b/>
        <sz val="11"/>
        <color theme="1"/>
        <rFont val="Calibri"/>
        <family val="2"/>
        <scheme val="minor"/>
      </rPr>
      <t>Total</t>
    </r>
    <r>
      <rPr>
        <sz val="11"/>
        <color theme="1"/>
        <rFont val="Calibri"/>
        <family val="2"/>
        <scheme val="minor"/>
      </rPr>
      <t xml:space="preserve"> doit être de 20). Dans les cas où aucune réponse ne vous parait satisfaisante, choisissez la réponse qui se rapproche le plus de vos réactions. Merci de votre collaboration</t>
    </r>
  </si>
  <si>
    <t>PEG</t>
  </si>
  <si>
    <t>PEG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</si>
</sst>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14"/>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0" fillId="0" borderId="1" xfId="0" applyBorder="1"/>
    <xf numFmtId="0" fontId="0" fillId="0" borderId="1" xfId="0" applyBorder="1"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xf numFmtId="0" fontId="0" fillId="0" borderId="1" xfId="0" applyBorder="1" applyAlignment="1">
      <alignment horizontal="center"/>
    </xf>
    <xf numFmtId="9" fontId="0" fillId="0" borderId="1" xfId="0" applyNumberFormat="1" applyBorder="1" applyAlignment="1">
      <alignment horizontal="center" vertical="center"/>
    </xf>
    <xf numFmtId="0" fontId="0" fillId="0" borderId="2" xfId="0" applyBorder="1" applyAlignment="1">
      <alignment horizontal="center" wrapText="1"/>
    </xf>
    <xf numFmtId="0" fontId="0" fillId="0" borderId="1" xfId="0" applyBorder="1" applyAlignment="1">
      <alignment horizontal="center"/>
    </xf>
    <xf numFmtId="0" fontId="0" fillId="0" borderId="3"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9" fontId="0" fillId="0" borderId="1" xfId="0" applyNumberFormat="1" applyBorder="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7" borderId="1" xfId="0" applyFill="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resultats</a:t>
            </a:r>
            <a:r>
              <a:rPr lang="fr-FR" baseline="0"/>
              <a:t> test ouverture émotionnelle</a:t>
            </a:r>
            <a:endParaRPr lang="fr-FR"/>
          </a:p>
        </c:rich>
      </c:tx>
      <c:layout>
        <c:manualLayout>
          <c:xMode val="edge"/>
          <c:yMode val="edge"/>
          <c:x val="0.17928455818022748"/>
          <c:y val="8.3333333333333329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A3A-4D20-9C21-BD982E0BD25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A3A-4D20-9C21-BD982E0BD25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A3A-4D20-9C21-BD982E0BD25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A3A-4D20-9C21-BD982E0BD25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A3A-4D20-9C21-BD982E0BD2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résultats!$J$16:$N$16</c:f>
              <c:strCache>
                <c:ptCount val="5"/>
                <c:pt idx="0">
                  <c:v>REPCOG</c:v>
                </c:pt>
                <c:pt idx="1">
                  <c:v>COMEMO</c:v>
                </c:pt>
                <c:pt idx="2">
                  <c:v>PERINT</c:v>
                </c:pt>
                <c:pt idx="3">
                  <c:v>PEREXT</c:v>
                </c:pt>
                <c:pt idx="4">
                  <c:v>REGEMO</c:v>
                </c:pt>
              </c:strCache>
            </c:strRef>
          </c:cat>
          <c:val>
            <c:numRef>
              <c:f>résultats!$J$17:$N$17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0F1-4D21-A19F-83CCE32EE12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1"/>
        </a:solidFill>
        <a:ln>
          <a:solidFill>
            <a:schemeClr val="accent1"/>
          </a:solid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résultats!$P$4</c:f>
              <c:strCache>
                <c:ptCount val="1"/>
                <c:pt idx="0">
                  <c:v>PEG</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E31-4029-9860-4F0524CD387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31-4029-9860-4F0524CD3871}"/>
              </c:ext>
            </c:extLst>
          </c:dPt>
          <c:dLbls>
            <c:dLbl>
              <c:idx val="0"/>
              <c:layout>
                <c:manualLayout>
                  <c:x val="-0.21435887962685016"/>
                  <c:y val="4.264449251177711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A211B6B-E773-4F43-ACD2-88CA9ECBD90F}" type="VALUE">
                      <a:rPr lang="en-US" sz="1800" b="1"/>
                      <a:pPr>
                        <a:defRPr/>
                      </a:pPr>
                      <a:t>[VALEUR]</a:t>
                    </a:fld>
                    <a:endParaRPr lang="fr-F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layout>
                    <c:manualLayout>
                      <c:w val="0.17799185658977379"/>
                      <c:h val="0.24140238284927204"/>
                    </c:manualLayout>
                  </c15:layout>
                  <c15:dlblFieldTable/>
                  <c15:showDataLabelsRange val="0"/>
                </c:ext>
                <c:ext xmlns:c16="http://schemas.microsoft.com/office/drawing/2014/chart" uri="{C3380CC4-5D6E-409C-BE32-E72D297353CC}">
                  <c16:uniqueId val="{00000001-AE31-4029-9860-4F0524CD3871}"/>
                </c:ext>
              </c:extLst>
            </c:dLbl>
            <c:dLbl>
              <c:idx val="1"/>
              <c:delete val="1"/>
              <c:extLst>
                <c:ext xmlns:c15="http://schemas.microsoft.com/office/drawing/2012/chart" uri="{CE6537A1-D6FC-4f65-9D91-7224C49458BB}"/>
                <c:ext xmlns:c16="http://schemas.microsoft.com/office/drawing/2014/chart" uri="{C3380CC4-5D6E-409C-BE32-E72D297353CC}">
                  <c16:uniqueId val="{00000002-AE31-4029-9860-4F0524CD38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résultats!$P$5:$P$6</c:f>
              <c:numCache>
                <c:formatCode>0%</c:formatCode>
                <c:ptCount val="2"/>
                <c:pt idx="0">
                  <c:v>0</c:v>
                </c:pt>
                <c:pt idx="1">
                  <c:v>1</c:v>
                </c:pt>
              </c:numCache>
            </c:numRef>
          </c:val>
          <c:extLst>
            <c:ext xmlns:c16="http://schemas.microsoft.com/office/drawing/2014/chart" uri="{C3380CC4-5D6E-409C-BE32-E72D297353CC}">
              <c16:uniqueId val="{00000000-AE31-4029-9860-4F0524CD387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171450</xdr:rowOff>
    </xdr:from>
    <xdr:to>
      <xdr:col>13</xdr:col>
      <xdr:colOff>733425</xdr:colOff>
      <xdr:row>14</xdr:row>
      <xdr:rowOff>152400</xdr:rowOff>
    </xdr:to>
    <xdr:graphicFrame macro="">
      <xdr:nvGraphicFramePr>
        <xdr:cNvPr id="3" name="Graphique 2">
          <a:extLst>
            <a:ext uri="{FF2B5EF4-FFF2-40B4-BE49-F238E27FC236}">
              <a16:creationId xmlns:a16="http://schemas.microsoft.com/office/drawing/2014/main" id="{E4F96E99-6E1C-421D-B300-F14DE5FE1F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6</xdr:row>
      <xdr:rowOff>66674</xdr:rowOff>
    </xdr:from>
    <xdr:to>
      <xdr:col>18</xdr:col>
      <xdr:colOff>190500</xdr:colOff>
      <xdr:row>16</xdr:row>
      <xdr:rowOff>152400</xdr:rowOff>
    </xdr:to>
    <xdr:graphicFrame macro="">
      <xdr:nvGraphicFramePr>
        <xdr:cNvPr id="6" name="Graphique 5">
          <a:extLst>
            <a:ext uri="{FF2B5EF4-FFF2-40B4-BE49-F238E27FC236}">
              <a16:creationId xmlns:a16="http://schemas.microsoft.com/office/drawing/2014/main" id="{E408906C-D4F8-41C7-8330-B2C79183B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76200</xdr:colOff>
      <xdr:row>4</xdr:row>
      <xdr:rowOff>76200</xdr:rowOff>
    </xdr:from>
    <xdr:to>
      <xdr:col>14</xdr:col>
      <xdr:colOff>695325</xdr:colOff>
      <xdr:row>5</xdr:row>
      <xdr:rowOff>95250</xdr:rowOff>
    </xdr:to>
    <xdr:cxnSp macro="">
      <xdr:nvCxnSpPr>
        <xdr:cNvPr id="8" name="Connecteur droit avec flèche 7">
          <a:extLst>
            <a:ext uri="{FF2B5EF4-FFF2-40B4-BE49-F238E27FC236}">
              <a16:creationId xmlns:a16="http://schemas.microsoft.com/office/drawing/2014/main" id="{FE19B074-E988-488A-AFD5-0A6CD1A88B07}"/>
            </a:ext>
          </a:extLst>
        </xdr:cNvPr>
        <xdr:cNvCxnSpPr/>
      </xdr:nvCxnSpPr>
      <xdr:spPr>
        <a:xfrm flipV="1">
          <a:off x="13077825" y="838200"/>
          <a:ext cx="619125"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5DC2-12B6-4E82-9B47-C6355361873E}">
  <dimension ref="A1:H25"/>
  <sheetViews>
    <sheetView tabSelected="1" topLeftCell="A4" workbookViewId="0">
      <selection activeCell="C5" sqref="C5:G24"/>
    </sheetView>
  </sheetViews>
  <sheetFormatPr baseColWidth="10" defaultRowHeight="15" x14ac:dyDescent="0.25"/>
  <cols>
    <col min="1" max="1" width="3.42578125" customWidth="1"/>
    <col min="2" max="2" width="87" customWidth="1"/>
    <col min="4" max="4" width="8.28515625" customWidth="1"/>
    <col min="5" max="5" width="13.140625" customWidth="1"/>
    <col min="6" max="6" width="10.28515625" customWidth="1"/>
    <col min="7" max="7" width="13.5703125" customWidth="1"/>
  </cols>
  <sheetData>
    <row r="1" spans="1:7" x14ac:dyDescent="0.25">
      <c r="A1" s="10" t="s">
        <v>25</v>
      </c>
      <c r="B1" s="10"/>
      <c r="C1" s="10" t="s">
        <v>27</v>
      </c>
      <c r="D1" s="10"/>
      <c r="E1" s="10"/>
      <c r="F1" s="10"/>
      <c r="G1" s="10"/>
    </row>
    <row r="2" spans="1:7" x14ac:dyDescent="0.25">
      <c r="A2" s="10" t="s">
        <v>26</v>
      </c>
      <c r="B2" s="10"/>
      <c r="C2" s="10" t="s">
        <v>28</v>
      </c>
      <c r="D2" s="10"/>
      <c r="E2" s="10"/>
      <c r="F2" s="10"/>
      <c r="G2" s="10"/>
    </row>
    <row r="3" spans="1:7" ht="75" customHeight="1" x14ac:dyDescent="0.25">
      <c r="A3" s="9" t="s">
        <v>37</v>
      </c>
      <c r="B3" s="9"/>
      <c r="C3" s="9"/>
      <c r="D3" s="9"/>
      <c r="E3" s="9"/>
      <c r="F3" s="9"/>
      <c r="G3" s="9"/>
    </row>
    <row r="4" spans="1:7" s="5" customFormat="1" ht="24" customHeight="1" x14ac:dyDescent="0.25">
      <c r="A4" s="4"/>
      <c r="B4" s="4" t="s">
        <v>29</v>
      </c>
      <c r="C4" s="4" t="s">
        <v>20</v>
      </c>
      <c r="D4" s="4" t="s">
        <v>21</v>
      </c>
      <c r="E4" s="4" t="s">
        <v>23</v>
      </c>
      <c r="F4" s="4" t="s">
        <v>22</v>
      </c>
      <c r="G4" s="4" t="s">
        <v>24</v>
      </c>
    </row>
    <row r="5" spans="1:7" x14ac:dyDescent="0.25">
      <c r="A5" s="1">
        <v>1</v>
      </c>
      <c r="B5" s="2" t="s">
        <v>0</v>
      </c>
      <c r="C5" s="1"/>
      <c r="D5" s="1"/>
      <c r="E5" s="1"/>
      <c r="F5" s="1"/>
      <c r="G5" s="1"/>
    </row>
    <row r="6" spans="1:7" ht="18.75" customHeight="1" x14ac:dyDescent="0.25">
      <c r="A6" s="1">
        <v>2</v>
      </c>
      <c r="B6" s="2" t="s">
        <v>15</v>
      </c>
      <c r="C6" s="1"/>
      <c r="D6" s="1"/>
      <c r="E6" s="1"/>
      <c r="F6" s="1"/>
      <c r="G6" s="1"/>
    </row>
    <row r="7" spans="1:7" x14ac:dyDescent="0.25">
      <c r="A7" s="1">
        <v>3</v>
      </c>
      <c r="B7" s="2" t="s">
        <v>1</v>
      </c>
      <c r="C7" s="1"/>
      <c r="D7" s="1"/>
      <c r="E7" s="1"/>
      <c r="F7" s="1"/>
      <c r="G7" s="1"/>
    </row>
    <row r="8" spans="1:7" ht="19.5" customHeight="1" x14ac:dyDescent="0.25">
      <c r="A8" s="1">
        <v>4</v>
      </c>
      <c r="B8" s="2" t="s">
        <v>2</v>
      </c>
      <c r="C8" s="1"/>
      <c r="D8" s="1"/>
      <c r="E8" s="1"/>
      <c r="F8" s="1"/>
      <c r="G8" s="1"/>
    </row>
    <row r="9" spans="1:7" x14ac:dyDescent="0.25">
      <c r="A9" s="1">
        <v>5</v>
      </c>
      <c r="B9" s="2" t="s">
        <v>3</v>
      </c>
      <c r="C9" s="1"/>
      <c r="D9" s="1"/>
      <c r="E9" s="1"/>
      <c r="F9" s="1"/>
      <c r="G9" s="1"/>
    </row>
    <row r="10" spans="1:7" ht="18" customHeight="1" x14ac:dyDescent="0.25">
      <c r="A10" s="1">
        <v>6</v>
      </c>
      <c r="B10" s="2" t="s">
        <v>4</v>
      </c>
      <c r="C10" s="1"/>
      <c r="D10" s="1"/>
      <c r="E10" s="1"/>
      <c r="F10" s="1"/>
      <c r="G10" s="1"/>
    </row>
    <row r="11" spans="1:7" ht="19.5" customHeight="1" x14ac:dyDescent="0.25">
      <c r="A11" s="1">
        <v>7</v>
      </c>
      <c r="B11" s="2" t="s">
        <v>5</v>
      </c>
      <c r="C11" s="1"/>
      <c r="D11" s="1"/>
      <c r="E11" s="1"/>
      <c r="F11" s="1"/>
      <c r="G11" s="1"/>
    </row>
    <row r="12" spans="1:7" ht="18" customHeight="1" x14ac:dyDescent="0.25">
      <c r="A12" s="1">
        <v>8</v>
      </c>
      <c r="B12" s="2" t="s">
        <v>6</v>
      </c>
      <c r="C12" s="1"/>
      <c r="D12" s="1"/>
      <c r="E12" s="1"/>
      <c r="F12" s="1"/>
      <c r="G12" s="1"/>
    </row>
    <row r="13" spans="1:7" ht="17.25" customHeight="1" x14ac:dyDescent="0.25">
      <c r="A13" s="1">
        <v>9</v>
      </c>
      <c r="B13" s="2" t="s">
        <v>16</v>
      </c>
      <c r="C13" s="1"/>
      <c r="D13" s="1"/>
      <c r="E13" s="1"/>
      <c r="F13" s="1"/>
      <c r="G13" s="1"/>
    </row>
    <row r="14" spans="1:7" ht="15.75" customHeight="1" x14ac:dyDescent="0.25">
      <c r="A14" s="1">
        <v>10</v>
      </c>
      <c r="B14" s="2" t="s">
        <v>7</v>
      </c>
      <c r="C14" s="1"/>
      <c r="D14" s="1"/>
      <c r="E14" s="1"/>
      <c r="F14" s="1"/>
      <c r="G14" s="1"/>
    </row>
    <row r="15" spans="1:7" ht="15" customHeight="1" x14ac:dyDescent="0.25">
      <c r="A15" s="1">
        <v>11</v>
      </c>
      <c r="B15" s="2" t="s">
        <v>8</v>
      </c>
      <c r="C15" s="1"/>
      <c r="D15" s="1"/>
      <c r="E15" s="1"/>
      <c r="F15" s="1"/>
      <c r="G15" s="1"/>
    </row>
    <row r="16" spans="1:7" ht="17.25" customHeight="1" x14ac:dyDescent="0.25">
      <c r="A16" s="1">
        <v>12</v>
      </c>
      <c r="B16" s="2" t="s">
        <v>17</v>
      </c>
      <c r="C16" s="1"/>
      <c r="D16" s="1"/>
      <c r="E16" s="1"/>
      <c r="F16" s="1"/>
      <c r="G16" s="1"/>
    </row>
    <row r="17" spans="1:8" ht="13.5" customHeight="1" x14ac:dyDescent="0.25">
      <c r="A17" s="1">
        <v>13</v>
      </c>
      <c r="B17" s="2" t="s">
        <v>18</v>
      </c>
      <c r="C17" s="1"/>
      <c r="D17" s="1"/>
      <c r="E17" s="1"/>
      <c r="F17" s="1"/>
      <c r="G17" s="1"/>
    </row>
    <row r="18" spans="1:8" ht="12.75" customHeight="1" x14ac:dyDescent="0.25">
      <c r="A18" s="1">
        <v>14</v>
      </c>
      <c r="B18" s="2" t="s">
        <v>9</v>
      </c>
      <c r="C18" s="1"/>
      <c r="D18" s="1"/>
      <c r="E18" s="1"/>
      <c r="F18" s="1"/>
      <c r="G18" s="1"/>
    </row>
    <row r="19" spans="1:8" x14ac:dyDescent="0.25">
      <c r="A19" s="1">
        <v>15</v>
      </c>
      <c r="B19" s="2" t="s">
        <v>10</v>
      </c>
      <c r="C19" s="1"/>
      <c r="D19" s="1"/>
      <c r="E19" s="1"/>
      <c r="F19" s="1"/>
      <c r="G19" s="1"/>
    </row>
    <row r="20" spans="1:8" ht="13.5" customHeight="1" x14ac:dyDescent="0.25">
      <c r="A20" s="1">
        <v>16</v>
      </c>
      <c r="B20" s="2" t="s">
        <v>11</v>
      </c>
      <c r="C20" s="1"/>
      <c r="D20" s="1"/>
      <c r="E20" s="1"/>
      <c r="F20" s="1"/>
      <c r="G20" s="1"/>
    </row>
    <row r="21" spans="1:8" ht="18.75" customHeight="1" x14ac:dyDescent="0.25">
      <c r="A21" s="1">
        <v>17</v>
      </c>
      <c r="B21" s="2" t="s">
        <v>19</v>
      </c>
      <c r="C21" s="1"/>
      <c r="D21" s="1"/>
      <c r="E21" s="1"/>
      <c r="F21" s="1"/>
      <c r="G21" s="1"/>
    </row>
    <row r="22" spans="1:8" x14ac:dyDescent="0.25">
      <c r="A22" s="1">
        <v>18</v>
      </c>
      <c r="B22" s="2" t="s">
        <v>12</v>
      </c>
      <c r="C22" s="1"/>
      <c r="D22" s="1"/>
      <c r="E22" s="1"/>
      <c r="F22" s="1"/>
      <c r="G22" s="1"/>
    </row>
    <row r="23" spans="1:8" ht="16.5" customHeight="1" x14ac:dyDescent="0.25">
      <c r="A23" s="1">
        <v>19</v>
      </c>
      <c r="B23" s="2" t="s">
        <v>13</v>
      </c>
      <c r="C23" s="1"/>
      <c r="D23" s="1"/>
      <c r="E23" s="1"/>
      <c r="F23" s="1"/>
      <c r="G23" s="1"/>
    </row>
    <row r="24" spans="1:8" ht="17.25" customHeight="1" x14ac:dyDescent="0.25">
      <c r="A24" s="1">
        <v>20</v>
      </c>
      <c r="B24" s="2" t="s">
        <v>14</v>
      </c>
      <c r="C24" s="11"/>
      <c r="D24" s="11"/>
      <c r="E24" s="11"/>
      <c r="F24" s="11"/>
      <c r="G24" s="11"/>
      <c r="H24" s="3" t="s">
        <v>36</v>
      </c>
    </row>
    <row r="25" spans="1:8" x14ac:dyDescent="0.25">
      <c r="C25" s="1">
        <f>SUM(C5:C24)</f>
        <v>0</v>
      </c>
      <c r="D25" s="1">
        <f t="shared" ref="D25:G25" si="0">SUM(D5:D24)</f>
        <v>0</v>
      </c>
      <c r="E25" s="1">
        <f t="shared" si="0"/>
        <v>0</v>
      </c>
      <c r="F25" s="1">
        <f t="shared" si="0"/>
        <v>0</v>
      </c>
      <c r="G25" s="1">
        <f t="shared" si="0"/>
        <v>0</v>
      </c>
      <c r="H25" s="1">
        <f>SUM(C25:G25)</f>
        <v>0</v>
      </c>
    </row>
  </sheetData>
  <mergeCells count="5">
    <mergeCell ref="A3:G3"/>
    <mergeCell ref="C1:G1"/>
    <mergeCell ref="C2:G2"/>
    <mergeCell ref="A1:B1"/>
    <mergeCell ref="A2:B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1D69-31D3-4412-93E3-E1E46BEA037E}">
  <dimension ref="A1:P25"/>
  <sheetViews>
    <sheetView topLeftCell="C1" workbookViewId="0">
      <selection activeCell="R22" sqref="R22"/>
    </sheetView>
  </sheetViews>
  <sheetFormatPr baseColWidth="10" defaultRowHeight="15" x14ac:dyDescent="0.25"/>
  <cols>
    <col min="1" max="1" width="6.140625" customWidth="1"/>
    <col min="2" max="2" width="50.85546875" customWidth="1"/>
    <col min="9" max="16" width="11.5703125" customWidth="1"/>
  </cols>
  <sheetData>
    <row r="1" spans="1:16" x14ac:dyDescent="0.25">
      <c r="A1" t="str">
        <f>'test '!A1</f>
        <v xml:space="preserve">Code : </v>
      </c>
      <c r="B1">
        <f>'test '!B1</f>
        <v>0</v>
      </c>
      <c r="C1" t="str">
        <f>'test '!C1</f>
        <v xml:space="preserve">Date du jour : </v>
      </c>
    </row>
    <row r="2" spans="1:16" x14ac:dyDescent="0.25">
      <c r="A2" t="str">
        <f>'test '!A2</f>
        <v xml:space="preserve">Age : </v>
      </c>
      <c r="B2">
        <f>'test '!B2</f>
        <v>0</v>
      </c>
      <c r="C2" t="str">
        <f>'test '!C2</f>
        <v>Sexe : ⃝ F  ⃝ M</v>
      </c>
    </row>
    <row r="3" spans="1:16" x14ac:dyDescent="0.25">
      <c r="A3" t="str">
        <f>'test '!A3</f>
        <v>Consignes : Ce questionnaire porte sur votre façon de vivre vos émotions, vos états affectifs, ainsi que vos humeurs dans la vie de tous les jours.                       Répondez  (mettre le chiffre 1 dans la case choisie) de la manière qui vous correspond le mieux et non pas de la manière qui vous paraIt être la plus juste.            Faites attention de répondre à toutes les questions (le chiffre sous case Total doit être de 20). Dans les cas où aucune réponse ne vous parait satisfaisante, choisissez la réponse qui se rapproche le plus de vos réactions. Merci de votre collaboration</v>
      </c>
      <c r="B3">
        <f>'test '!B3</f>
        <v>0</v>
      </c>
      <c r="C3">
        <f>'test '!C3</f>
        <v>0</v>
      </c>
    </row>
    <row r="4" spans="1:16" x14ac:dyDescent="0.25">
      <c r="A4">
        <f>'test '!A4</f>
        <v>0</v>
      </c>
      <c r="B4" t="str">
        <f>'test '!B4</f>
        <v>En général, il me semble que :</v>
      </c>
      <c r="C4" t="str">
        <f>'test '!C4</f>
        <v>pas du tout</v>
      </c>
      <c r="D4" t="str">
        <f>'test '!D4</f>
        <v>un peu</v>
      </c>
      <c r="E4" t="str">
        <f>'test '!E4</f>
        <v>modérément</v>
      </c>
      <c r="F4" t="str">
        <f>'test '!F4</f>
        <v>beaucoup</v>
      </c>
      <c r="G4" t="str">
        <f>'test '!G4</f>
        <v>extrêmement</v>
      </c>
      <c r="H4" s="3" t="s">
        <v>34</v>
      </c>
      <c r="I4" s="7" t="s">
        <v>30</v>
      </c>
      <c r="J4" s="7" t="s">
        <v>31</v>
      </c>
      <c r="K4" s="7" t="s">
        <v>32</v>
      </c>
      <c r="L4" s="7" t="s">
        <v>33</v>
      </c>
      <c r="M4" s="1" t="s">
        <v>35</v>
      </c>
      <c r="N4" s="7" t="s">
        <v>39</v>
      </c>
      <c r="P4" s="20" t="s">
        <v>38</v>
      </c>
    </row>
    <row r="5" spans="1:16" x14ac:dyDescent="0.25">
      <c r="A5" s="6">
        <f>'test '!A5</f>
        <v>1</v>
      </c>
      <c r="B5" t="str">
        <f>'test '!B5</f>
        <v>je n'aime pas exprimer ou communiquer mes émotions</v>
      </c>
      <c r="C5">
        <f>('test '!C5)*4</f>
        <v>0</v>
      </c>
      <c r="D5">
        <f>('test '!D5)*3</f>
        <v>0</v>
      </c>
      <c r="E5">
        <f>('test '!E5)*2</f>
        <v>0</v>
      </c>
      <c r="F5">
        <f>'test '!F5</f>
        <v>0</v>
      </c>
      <c r="G5">
        <f>('test '!G5)*0</f>
        <v>0</v>
      </c>
      <c r="H5">
        <f>SUM(C5:G5)</f>
        <v>0</v>
      </c>
      <c r="I5" s="12">
        <f>H7+H12+H17+H22</f>
        <v>0</v>
      </c>
      <c r="J5" s="12">
        <f>H5+H10+H15+H20</f>
        <v>0</v>
      </c>
      <c r="K5" s="12">
        <f>H6+H11+H16+H21</f>
        <v>0</v>
      </c>
      <c r="L5" s="12">
        <f>H8+H13+H18+H23</f>
        <v>0</v>
      </c>
      <c r="M5" s="12">
        <f>H9+H14+H19+H24</f>
        <v>0</v>
      </c>
      <c r="N5" s="12">
        <f>SUM(I5:M5)</f>
        <v>0</v>
      </c>
      <c r="P5" s="14">
        <f>$N$6</f>
        <v>0</v>
      </c>
    </row>
    <row r="6" spans="1:16" x14ac:dyDescent="0.25">
      <c r="A6">
        <f>'test '!A6</f>
        <v>2</v>
      </c>
      <c r="B6" t="str">
        <f>'test '!B6</f>
        <v>mes réactions corporelles sont en rapport avec mon humeur</v>
      </c>
      <c r="C6">
        <f>('test '!C6)*0</f>
        <v>0</v>
      </c>
      <c r="D6">
        <f>('test '!D6)*1</f>
        <v>0</v>
      </c>
      <c r="E6">
        <f>('test '!E6)*2</f>
        <v>0</v>
      </c>
      <c r="F6">
        <f>('test '!F6)*3</f>
        <v>0</v>
      </c>
      <c r="G6">
        <f>('test '!G6)*4</f>
        <v>0</v>
      </c>
      <c r="H6">
        <f t="shared" ref="H6:H24" si="0">SUM(C6:G6)</f>
        <v>0</v>
      </c>
      <c r="I6" s="13">
        <f>I5/16</f>
        <v>0</v>
      </c>
      <c r="J6" s="13">
        <f t="shared" ref="J6:M6" si="1">J5/16</f>
        <v>0</v>
      </c>
      <c r="K6" s="13">
        <f t="shared" si="1"/>
        <v>0</v>
      </c>
      <c r="L6" s="13">
        <f>L5/16</f>
        <v>0</v>
      </c>
      <c r="M6" s="13">
        <f t="shared" si="1"/>
        <v>0</v>
      </c>
      <c r="N6" s="13">
        <f>N5/80</f>
        <v>0</v>
      </c>
      <c r="P6" s="14">
        <f>-P5+100%</f>
        <v>1</v>
      </c>
    </row>
    <row r="7" spans="1:16" x14ac:dyDescent="0.25">
      <c r="A7">
        <f>'test '!A7</f>
        <v>3</v>
      </c>
      <c r="B7" t="str">
        <f>'test '!B7</f>
        <v>je sais très bien dans quel état affectif je me trouve</v>
      </c>
      <c r="C7">
        <f>('test '!C7)*0</f>
        <v>0</v>
      </c>
      <c r="D7">
        <f>('test '!D7)*1</f>
        <v>0</v>
      </c>
      <c r="E7">
        <f>('test '!E7)*2</f>
        <v>0</v>
      </c>
      <c r="F7">
        <f>('test '!F7)*3</f>
        <v>0</v>
      </c>
      <c r="G7">
        <f>('test '!G7)*4</f>
        <v>0</v>
      </c>
      <c r="H7">
        <f t="shared" si="0"/>
        <v>0</v>
      </c>
    </row>
    <row r="8" spans="1:16" x14ac:dyDescent="0.25">
      <c r="A8">
        <f>'test '!A8</f>
        <v>4</v>
      </c>
      <c r="B8" t="str">
        <f>'test '!B8</f>
        <v>ce qui se passe à l'interieur de mon corps transparait dans mon comportement</v>
      </c>
      <c r="C8">
        <f>('test '!C8)*0</f>
        <v>0</v>
      </c>
      <c r="D8">
        <f>('test '!D8)*1</f>
        <v>0</v>
      </c>
      <c r="E8">
        <f>('test '!E8)*2</f>
        <v>0</v>
      </c>
      <c r="F8">
        <f>('test '!F8)*3</f>
        <v>0</v>
      </c>
      <c r="G8">
        <f>('test '!G8)*4</f>
        <v>0</v>
      </c>
      <c r="H8">
        <f t="shared" si="0"/>
        <v>0</v>
      </c>
    </row>
    <row r="9" spans="1:16" x14ac:dyDescent="0.25">
      <c r="A9" s="6">
        <f>'test '!A9</f>
        <v>5</v>
      </c>
      <c r="B9" t="str">
        <f>'test '!B9</f>
        <v>par moments, des fortes émotions me font craquer</v>
      </c>
      <c r="C9">
        <f>('test '!C9)*4</f>
        <v>0</v>
      </c>
      <c r="D9">
        <f>('test '!D9)*3</f>
        <v>0</v>
      </c>
      <c r="E9">
        <f>('test '!E9)*2</f>
        <v>0</v>
      </c>
      <c r="F9">
        <f>'test '!F9</f>
        <v>0</v>
      </c>
      <c r="G9">
        <f>('test '!G9)*0</f>
        <v>0</v>
      </c>
      <c r="H9">
        <f t="shared" si="0"/>
        <v>0</v>
      </c>
    </row>
    <row r="10" spans="1:16" x14ac:dyDescent="0.25">
      <c r="A10" s="6">
        <f>'test '!A10</f>
        <v>6</v>
      </c>
      <c r="B10" t="str">
        <f>'test '!B10</f>
        <v>je préfère garder pour moi les choses qui me préoccupent</v>
      </c>
      <c r="C10">
        <f>('test '!C10)*4</f>
        <v>0</v>
      </c>
      <c r="D10">
        <f>('test '!D10)*3</f>
        <v>0</v>
      </c>
      <c r="E10">
        <f>('test '!E10)*2</f>
        <v>0</v>
      </c>
      <c r="F10">
        <f>'test '!F10</f>
        <v>0</v>
      </c>
      <c r="G10">
        <f>('test '!G10)*0</f>
        <v>0</v>
      </c>
      <c r="H10">
        <f t="shared" si="0"/>
        <v>0</v>
      </c>
    </row>
    <row r="11" spans="1:16" x14ac:dyDescent="0.25">
      <c r="A11">
        <f>'test '!A11</f>
        <v>7</v>
      </c>
      <c r="B11" t="str">
        <f>'test '!B11</f>
        <v>mon etat physique me fait réfléchir sur mes émotions</v>
      </c>
      <c r="C11">
        <f>('test '!C11)*0</f>
        <v>0</v>
      </c>
      <c r="D11">
        <f>('test '!D11)*1</f>
        <v>0</v>
      </c>
      <c r="E11">
        <f>('test '!E11)*2</f>
        <v>0</v>
      </c>
      <c r="F11">
        <f>('test '!F11)*3</f>
        <v>0</v>
      </c>
      <c r="G11">
        <f>('test '!G11)*4</f>
        <v>0</v>
      </c>
      <c r="H11">
        <f t="shared" si="0"/>
        <v>0</v>
      </c>
    </row>
    <row r="12" spans="1:16" x14ac:dyDescent="0.25">
      <c r="A12">
        <f>'test '!A12</f>
        <v>8</v>
      </c>
      <c r="B12" t="str">
        <f>'test '!B12</f>
        <v>je peux nommer précisemment tous mes états affectifs</v>
      </c>
      <c r="C12">
        <f>('test '!C12)*0</f>
        <v>0</v>
      </c>
      <c r="D12">
        <f>('test '!D12)*1</f>
        <v>0</v>
      </c>
      <c r="E12">
        <f>('test '!E12)*2</f>
        <v>0</v>
      </c>
      <c r="F12">
        <f>('test '!F12)*3</f>
        <v>0</v>
      </c>
      <c r="G12">
        <f>('test '!G12)*4</f>
        <v>0</v>
      </c>
      <c r="H12">
        <f t="shared" si="0"/>
        <v>0</v>
      </c>
      <c r="I12" s="3"/>
      <c r="O12" s="3"/>
    </row>
    <row r="13" spans="1:16" x14ac:dyDescent="0.25">
      <c r="A13">
        <f>'test '!A13</f>
        <v>9</v>
      </c>
      <c r="B13" t="str">
        <f>'test '!B13</f>
        <v>les autres me font remarquer les humeurs que j'exprime</v>
      </c>
      <c r="C13">
        <f>('test '!C13)*0</f>
        <v>0</v>
      </c>
      <c r="D13">
        <f>('test '!D13)*1</f>
        <v>0</v>
      </c>
      <c r="E13">
        <f>('test '!E13)*2</f>
        <v>0</v>
      </c>
      <c r="F13">
        <f>('test '!F13)*3</f>
        <v>0</v>
      </c>
      <c r="G13">
        <f>('test '!G13)*4</f>
        <v>0</v>
      </c>
      <c r="H13">
        <f t="shared" si="0"/>
        <v>0</v>
      </c>
    </row>
    <row r="14" spans="1:16" x14ac:dyDescent="0.25">
      <c r="A14">
        <f>'test '!A14</f>
        <v>10</v>
      </c>
      <c r="B14" t="str">
        <f>'test '!B14</f>
        <v>j'arrive à alléger ou reporter l'impact d'une forte émotion</v>
      </c>
      <c r="C14">
        <f>('test '!C14)*0</f>
        <v>0</v>
      </c>
      <c r="D14">
        <f>('test '!D14)*1</f>
        <v>0</v>
      </c>
      <c r="E14">
        <f>('test '!E14)*2</f>
        <v>0</v>
      </c>
      <c r="F14">
        <f>('test '!F14)*3</f>
        <v>0</v>
      </c>
      <c r="G14">
        <f>('test '!G14)*4</f>
        <v>0</v>
      </c>
      <c r="H14">
        <f t="shared" si="0"/>
        <v>0</v>
      </c>
    </row>
    <row r="15" spans="1:16" x14ac:dyDescent="0.25">
      <c r="A15">
        <f>'test '!A15</f>
        <v>11</v>
      </c>
      <c r="B15" t="str">
        <f>'test '!B15</f>
        <v>je fais volontiers part aux aures de mes sentiments mêmes désagréables</v>
      </c>
      <c r="C15">
        <f>('test '!C15)*0</f>
        <v>0</v>
      </c>
      <c r="D15">
        <f>('test '!D15)*1</f>
        <v>0</v>
      </c>
      <c r="E15">
        <f>('test '!E15)*2</f>
        <v>0</v>
      </c>
      <c r="F15">
        <f>('test '!F15)*3</f>
        <v>0</v>
      </c>
      <c r="G15">
        <f>('test '!G15)*4</f>
        <v>0</v>
      </c>
      <c r="H15">
        <f t="shared" si="0"/>
        <v>0</v>
      </c>
    </row>
    <row r="16" spans="1:16" x14ac:dyDescent="0.25">
      <c r="A16">
        <f>'test '!A16</f>
        <v>12</v>
      </c>
      <c r="B16" t="str">
        <f>'test '!B16</f>
        <v>mes sentiments forts sont accompagnés de réactions corporelles internes</v>
      </c>
      <c r="C16">
        <f>('test '!C16)*0</f>
        <v>0</v>
      </c>
      <c r="D16">
        <f>('test '!D16)*1</f>
        <v>0</v>
      </c>
      <c r="E16">
        <f>('test '!E16)*2</f>
        <v>0</v>
      </c>
      <c r="F16">
        <f>('test '!F16)*3</f>
        <v>0</v>
      </c>
      <c r="G16">
        <f>('test '!G16)*4</f>
        <v>0</v>
      </c>
      <c r="H16">
        <f t="shared" si="0"/>
        <v>0</v>
      </c>
      <c r="J16" s="15" t="s">
        <v>30</v>
      </c>
      <c r="K16" s="16" t="s">
        <v>31</v>
      </c>
      <c r="L16" s="17" t="s">
        <v>32</v>
      </c>
      <c r="M16" s="18" t="s">
        <v>33</v>
      </c>
      <c r="N16" s="19" t="s">
        <v>35</v>
      </c>
    </row>
    <row r="17" spans="1:14" x14ac:dyDescent="0.25">
      <c r="A17">
        <f>'test '!A17</f>
        <v>13</v>
      </c>
      <c r="B17" t="str">
        <f>'test '!B17</f>
        <v>je peux toujours m'expliquer pourquoi je me trouve dans un certain état affectif</v>
      </c>
      <c r="C17">
        <f>('test '!C17)*0</f>
        <v>0</v>
      </c>
      <c r="D17">
        <f>('test '!D17)*1</f>
        <v>0</v>
      </c>
      <c r="E17">
        <f>('test '!E17)*2</f>
        <v>0</v>
      </c>
      <c r="F17">
        <f>('test '!F17)*3</f>
        <v>0</v>
      </c>
      <c r="G17">
        <f>('test '!G17)*4</f>
        <v>0</v>
      </c>
      <c r="H17">
        <f t="shared" si="0"/>
        <v>0</v>
      </c>
      <c r="J17" s="8">
        <f t="shared" ref="J17:N17" si="2">I6</f>
        <v>0</v>
      </c>
      <c r="K17" s="8">
        <f t="shared" si="2"/>
        <v>0</v>
      </c>
      <c r="L17" s="8">
        <f t="shared" si="2"/>
        <v>0</v>
      </c>
      <c r="M17" s="8">
        <f t="shared" si="2"/>
        <v>0</v>
      </c>
      <c r="N17" s="8">
        <f t="shared" si="2"/>
        <v>0</v>
      </c>
    </row>
    <row r="18" spans="1:14" x14ac:dyDescent="0.25">
      <c r="A18">
        <f>'test '!A18</f>
        <v>14</v>
      </c>
      <c r="B18" t="str">
        <f>'test '!B18</f>
        <v>mon humeur se voit à travers mes comportemenst et mes expressions</v>
      </c>
      <c r="C18">
        <f>('test '!C18)*0</f>
        <v>0</v>
      </c>
      <c r="D18">
        <f>('test '!D18)*1</f>
        <v>0</v>
      </c>
      <c r="E18">
        <f>('test '!E18)*2</f>
        <v>0</v>
      </c>
      <c r="F18">
        <f>('test '!F18)*3</f>
        <v>0</v>
      </c>
      <c r="G18">
        <f>('test '!G18)*4</f>
        <v>0</v>
      </c>
      <c r="H18">
        <f t="shared" si="0"/>
        <v>0</v>
      </c>
    </row>
    <row r="19" spans="1:14" x14ac:dyDescent="0.25">
      <c r="A19" s="6">
        <f>'test '!A19</f>
        <v>15</v>
      </c>
      <c r="B19" t="str">
        <f>'test '!B19</f>
        <v>il m'arrive de m'effondrer sous mes sentiments</v>
      </c>
      <c r="C19">
        <f>('test '!C19)*4</f>
        <v>0</v>
      </c>
      <c r="D19">
        <f>('test '!D19)*3</f>
        <v>0</v>
      </c>
      <c r="E19">
        <f>('test '!E19)*2</f>
        <v>0</v>
      </c>
      <c r="F19">
        <f>'test '!F19</f>
        <v>0</v>
      </c>
      <c r="G19">
        <f>('test '!G19)*0</f>
        <v>0</v>
      </c>
      <c r="H19">
        <f t="shared" si="0"/>
        <v>0</v>
      </c>
    </row>
    <row r="20" spans="1:14" x14ac:dyDescent="0.25">
      <c r="A20">
        <f>'test '!A20</f>
        <v>16</v>
      </c>
      <c r="B20" t="str">
        <f>'test '!B20</f>
        <v>pour moi, il est important de communiquer aux autres comment je vais</v>
      </c>
      <c r="C20">
        <f>('test '!C20)*0</f>
        <v>0</v>
      </c>
      <c r="D20">
        <f>('test '!D20)*1</f>
        <v>0</v>
      </c>
      <c r="E20">
        <f>('test '!E20)*2</f>
        <v>0</v>
      </c>
      <c r="F20">
        <f>('test '!F20)*3</f>
        <v>0</v>
      </c>
      <c r="G20">
        <f>('test '!G20)*4</f>
        <v>0</v>
      </c>
      <c r="H20">
        <f t="shared" si="0"/>
        <v>0</v>
      </c>
    </row>
    <row r="21" spans="1:14" x14ac:dyDescent="0.25">
      <c r="A21">
        <f>'test '!A21</f>
        <v>17</v>
      </c>
      <c r="B21" t="str">
        <f>'test '!B21</f>
        <v>dans certaines circonstances, c'est par mes réactions internes que je remarque comment je vais</v>
      </c>
      <c r="C21">
        <f>('test '!C21)*0</f>
        <v>0</v>
      </c>
      <c r="D21">
        <f>('test '!D21)*1</f>
        <v>0</v>
      </c>
      <c r="E21">
        <f>('test '!E21)*2</f>
        <v>0</v>
      </c>
      <c r="F21">
        <f>('test '!F21)*3</f>
        <v>0</v>
      </c>
      <c r="G21">
        <f>('test '!G21)*4</f>
        <v>0</v>
      </c>
      <c r="H21">
        <f t="shared" si="0"/>
        <v>0</v>
      </c>
    </row>
    <row r="22" spans="1:14" x14ac:dyDescent="0.25">
      <c r="A22">
        <f>'test '!A22</f>
        <v>18</v>
      </c>
      <c r="B22" t="str">
        <f>'test '!B22</f>
        <v>je sais toujours précisemment comment je vais</v>
      </c>
      <c r="C22">
        <f>('test '!C22)*0</f>
        <v>0</v>
      </c>
      <c r="D22">
        <f>('test '!D22)*1</f>
        <v>0</v>
      </c>
      <c r="E22">
        <f>('test '!E22)*2</f>
        <v>0</v>
      </c>
      <c r="F22">
        <f>('test '!F22)*3</f>
        <v>0</v>
      </c>
      <c r="G22">
        <f>('test '!G22)*4</f>
        <v>0</v>
      </c>
      <c r="H22">
        <f t="shared" si="0"/>
        <v>0</v>
      </c>
    </row>
    <row r="23" spans="1:14" x14ac:dyDescent="0.25">
      <c r="A23">
        <f>'test '!A23</f>
        <v>19</v>
      </c>
      <c r="B23" t="str">
        <f>'test '!B23</f>
        <v>je sais qu'il est possible de lire mon état interne sur mon visage</v>
      </c>
      <c r="C23">
        <f>('test '!C23)*0</f>
        <v>0</v>
      </c>
      <c r="D23">
        <f>('test '!D23)*1</f>
        <v>0</v>
      </c>
      <c r="E23">
        <f>('test '!E23)*2</f>
        <v>0</v>
      </c>
      <c r="F23">
        <f>('test '!F23)*3</f>
        <v>0</v>
      </c>
      <c r="G23">
        <f>('test '!G23)*4</f>
        <v>0</v>
      </c>
      <c r="H23">
        <f t="shared" si="0"/>
        <v>0</v>
      </c>
    </row>
    <row r="24" spans="1:14" x14ac:dyDescent="0.25">
      <c r="A24">
        <f>'test '!A24</f>
        <v>20</v>
      </c>
      <c r="B24" t="str">
        <f>'test '!B24</f>
        <v>j'arrive à atténuer mes émotions , même dans les situations difficiles</v>
      </c>
      <c r="C24">
        <f>('test '!C24)*0</f>
        <v>0</v>
      </c>
      <c r="D24">
        <f>('test '!D24)*1</f>
        <v>0</v>
      </c>
      <c r="E24">
        <f>('test '!E24)*2</f>
        <v>0</v>
      </c>
      <c r="F24">
        <f>('test '!F24)*3</f>
        <v>0</v>
      </c>
      <c r="G24">
        <f>('test '!G24)*4</f>
        <v>0</v>
      </c>
      <c r="H24">
        <f t="shared" si="0"/>
        <v>0</v>
      </c>
    </row>
    <row r="25" spans="1:14" x14ac:dyDescent="0.25">
      <c r="H25">
        <f>SUM(H5:H24)</f>
        <v>0</v>
      </c>
    </row>
  </sheetData>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491A018C-BBCB-42AC-AC2D-A18CBE89786D}">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2CFEF18E-496B-4489-A230-A158E6598512}">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test </vt:lpstr>
      <vt:lpstr>résultats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hussler</dc:creator>
  <cp:lastModifiedBy>roland hussler</cp:lastModifiedBy>
  <dcterms:created xsi:type="dcterms:W3CDTF">2018-11-21T07:57:52Z</dcterms:created>
  <dcterms:modified xsi:type="dcterms:W3CDTF">2018-12-01T10:03:15Z</dcterms:modified>
</cp:coreProperties>
</file>